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160"/>
  </bookViews>
  <sheets>
    <sheet name="TT3442016_B114" sheetId="1" r:id="rId1"/>
    <sheet name="TT3442016_B109" sheetId="2" r:id="rId2"/>
    <sheet name="TT3442016_B110" sheetId="3" r:id="rId3"/>
  </sheets>
  <calcPr calcId="144525"/>
</workbook>
</file>

<file path=xl/calcChain.xml><?xml version="1.0" encoding="utf-8"?>
<calcChain xmlns="http://schemas.openxmlformats.org/spreadsheetml/2006/main">
  <c r="H19" i="3" l="1"/>
  <c r="H35" i="2"/>
  <c r="F29" i="2"/>
  <c r="H21" i="3" l="1"/>
  <c r="H23" i="3" l="1"/>
  <c r="H16" i="2"/>
  <c r="D14" i="1" s="1"/>
  <c r="F19" i="2"/>
  <c r="F26" i="2"/>
  <c r="F16" i="2" l="1"/>
  <c r="H22" i="3"/>
  <c r="F36" i="2"/>
  <c r="F35" i="2" l="1"/>
  <c r="F17" i="2"/>
  <c r="H16" i="1" l="1"/>
  <c r="D18" i="1"/>
  <c r="D17" i="1"/>
  <c r="D13" i="1" l="1"/>
  <c r="H15" i="1" s="1"/>
  <c r="H34" i="2"/>
  <c r="H27" i="3"/>
  <c r="F34" i="2" l="1"/>
  <c r="H15" i="2"/>
  <c r="H13" i="1"/>
  <c r="D24" i="3" l="1"/>
  <c r="D14" i="3" s="1"/>
  <c r="H14" i="3" s="1"/>
  <c r="F15" i="2"/>
  <c r="H24" i="3" l="1"/>
</calcChain>
</file>

<file path=xl/sharedStrings.xml><?xml version="1.0" encoding="utf-8"?>
<sst xmlns="http://schemas.openxmlformats.org/spreadsheetml/2006/main" count="88" uniqueCount="76">
  <si>
    <t>Biểu số 108/CK TC - NSNN</t>
  </si>
  <si>
    <t>NỘI DUNG THU</t>
  </si>
  <si>
    <t>DỰ TOÁN</t>
  </si>
  <si>
    <t>NỘI DUNG CHI</t>
  </si>
  <si>
    <t>TỔNG SỐ THU</t>
  </si>
  <si>
    <t>TỔNG SỐ CHI</t>
  </si>
  <si>
    <t>I. Các khoản thu xã hưởng 100%</t>
  </si>
  <si>
    <t>I. Chi đầu tư phát triển</t>
  </si>
  <si>
    <t>II. Các khoản thu phân chia theo tỷ lệ (1)</t>
  </si>
  <si>
    <t>II. Chi thường xuyên</t>
  </si>
  <si>
    <t>III. Thu bổ sung</t>
  </si>
  <si>
    <t>III. Dự phòng</t>
  </si>
  <si>
    <t>- Bổ sung cân đối ngân sách</t>
  </si>
  <si>
    <t>- Bổ sung có mục tiêu</t>
  </si>
  <si>
    <t>IV. Thu chuyển nguồn</t>
  </si>
  <si>
    <t>Ghi chú:(1) Bao gồm 4 khoản thu từ thuế, lệ phí Luật NSNN quy định cho ngân sách xã hưởng và những khoản thu ngân sách địa phương được hưởng có phân chia theo tỷ lệ phần trăm (%) cho xã.</t>
  </si>
  <si>
    <t>Đơn vị: đồng</t>
  </si>
  <si>
    <t>Biểu số 109/CK TC - NSNN</t>
  </si>
  <si>
    <t>STT</t>
  </si>
  <si>
    <t>NỘI DUNG</t>
  </si>
  <si>
    <t>THU NSNN</t>
  </si>
  <si>
    <t>THU NSX</t>
  </si>
  <si>
    <t>A</t>
  </si>
  <si>
    <t>B</t>
  </si>
  <si>
    <t>Tổng số thu ngân sách xã</t>
  </si>
  <si>
    <t>I</t>
  </si>
  <si>
    <t>Các khoản thu 100%</t>
  </si>
  <si>
    <t>- Phí, lệ phí</t>
  </si>
  <si>
    <t>- Thu từ quỹ đất công ích và thu hoa lợi công sản khác</t>
  </si>
  <si>
    <t>- Thu từ hoạt động kinh tế và sự nghiệp</t>
  </si>
  <si>
    <t>- Thu phạt, tịch thu khác theo quy định</t>
  </si>
  <si>
    <t>- Thu từ tài sản được xác lập quyền sở hữu của nhà nước theo quy định</t>
  </si>
  <si>
    <t>- Đóng góp của nhân dân theo quy định</t>
  </si>
  <si>
    <t xml:space="preserve">- Đóng góp tự nguyện của các tổ chức, cá nhân </t>
  </si>
  <si>
    <t>- Thu khác</t>
  </si>
  <si>
    <t>Các khoản thu phân chia</t>
  </si>
  <si>
    <t>- Thuế sử dụng đất nông nghiệp thu từ hộ gia đình</t>
  </si>
  <si>
    <t>- Lệ phí môn bài thu từ cá nhân, hộ kinh doanh</t>
  </si>
  <si>
    <t>- Lệ phí trước bạ nhà, đất</t>
  </si>
  <si>
    <t>Các khoản thu phân chia khác do cấp tỉnh quy định</t>
  </si>
  <si>
    <t>III</t>
  </si>
  <si>
    <t>Thu viện trợ không hoàn lại trực tiếp cho xã (nếu có)</t>
  </si>
  <si>
    <t>IV</t>
  </si>
  <si>
    <t>Thu chuyển nguồn</t>
  </si>
  <si>
    <t>V</t>
  </si>
  <si>
    <t>Thu kết dư ngân sách năm trước</t>
  </si>
  <si>
    <t>VI</t>
  </si>
  <si>
    <t>Thu bổ sung từ ngân sách cấp trên</t>
  </si>
  <si>
    <t>Biểu số 110/CK TC - NSNN</t>
  </si>
  <si>
    <t>Đơn vị:  đồng</t>
  </si>
  <si>
    <t>TỔNG SỐ</t>
  </si>
  <si>
    <t>ĐẦU TƯ PHÁT TRIỂN</t>
  </si>
  <si>
    <t>THƯỜNG XUYÊN</t>
  </si>
  <si>
    <t>1=2+3</t>
  </si>
  <si>
    <t>TỔNG CHI</t>
  </si>
  <si>
    <t>Trong đó:</t>
  </si>
  <si>
    <t>Chi giáo dục</t>
  </si>
  <si>
    <t>Chi ứng dụng, chuyển giao công nghệ</t>
  </si>
  <si>
    <t>Chi y tế</t>
  </si>
  <si>
    <t>Chi văn hóa, thông tin</t>
  </si>
  <si>
    <t>Chi phát thanh, truyền thanh</t>
  </si>
  <si>
    <t>Chi thể dục thể thao</t>
  </si>
  <si>
    <t>Chi bảo vệ môi trường</t>
  </si>
  <si>
    <t>Chi các hoạt động kinh tế</t>
  </si>
  <si>
    <t>Chi hoạt động của các cơ quan quản lý Nhà nước, Đảng, đoàn thể</t>
  </si>
  <si>
    <t>Chi cho công tác xã hội</t>
  </si>
  <si>
    <t>Chi khác</t>
  </si>
  <si>
    <t>Dự phòng ngân sách</t>
  </si>
  <si>
    <t>- Thuế thu nhập cá nhân</t>
  </si>
  <si>
    <t>CÂN ĐỐI DỰ TOÁN NGÂN SÁCH XÃ NĂM 2025</t>
  </si>
  <si>
    <t>DỰ TOÁN THU NGÂN SÁCH XÃ NĂM 2025</t>
  </si>
  <si>
    <t>DỰ TOÁN CHI NGÂN SÁCH XÃ NĂM 2025</t>
  </si>
  <si>
    <t>UBND Xã: Sơn Lộ</t>
  </si>
  <si>
    <t>(Kèm theo QĐ số     /QĐ-UBND ngày      tháng 01 năm 2025 của UBND xã Sơn Lộ)</t>
  </si>
  <si>
    <t>(Kèm theo QĐ số       / QĐ-UBND ngày      tháng 01 năm 2025 của UBND xã Sơn Lộ)</t>
  </si>
  <si>
    <t>(Kèm theo QĐ số       / QĐ-UBND ngày       tháng 01 năm 2025 của UBND xã Sơn Lộ)</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</si>
</sst>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8"/>
      <color indexed="8"/>
      <name val="Arial"/>
      <charset val="204"/>
    </font>
    <font>
      <sz val="10"/>
      <color indexed="8"/>
      <name val="Arial"/>
      <charset val="204"/>
    </font>
    <font>
      <b/>
      <sz val="12"/>
      <color indexed="8"/>
      <name val="Times New Roman"/>
      <charset val="204"/>
    </font>
    <font>
      <b/>
      <sz val="18"/>
      <color indexed="8"/>
      <name val="Times New Roman"/>
      <charset val="204"/>
    </font>
    <font>
      <i/>
      <sz val="12"/>
      <color indexed="8"/>
      <name val="Times New Roman"/>
      <charset val="204"/>
    </font>
    <font>
      <i/>
      <sz val="9.75"/>
      <color indexed="8"/>
      <name val="Times New Roman"/>
      <charset val="204"/>
    </font>
    <font>
      <b/>
      <sz val="10"/>
      <color indexed="8"/>
      <name val="Times New Roman"/>
      <charset val="204"/>
    </font>
    <font>
      <i/>
      <sz val="12"/>
      <color indexed="8"/>
      <name val="Times New Roman"/>
      <family val="1"/>
      <charset val="163"/>
    </font>
    <font>
      <sz val="14"/>
      <color indexed="8"/>
      <name val="Cambria"/>
      <family val="1"/>
      <charset val="163"/>
      <scheme val="major"/>
    </font>
    <font>
      <b/>
      <sz val="14"/>
      <color indexed="8"/>
      <name val="Cambria"/>
      <family val="1"/>
      <charset val="163"/>
      <scheme val="major"/>
    </font>
    <font>
      <sz val="12"/>
      <color indexed="8"/>
      <name val="Cambria"/>
      <family val="1"/>
      <charset val="163"/>
      <scheme val="major"/>
    </font>
    <font>
      <b/>
      <sz val="12"/>
      <color indexed="8"/>
      <name val="Cambria"/>
      <family val="1"/>
      <charset val="163"/>
      <scheme val="major"/>
    </font>
    <font>
      <sz val="13"/>
      <color indexed="8"/>
      <name val="Cambria"/>
      <family val="1"/>
      <charset val="163"/>
      <scheme val="major"/>
    </font>
    <font>
      <b/>
      <sz val="13"/>
      <color indexed="8"/>
      <name val="Cambria"/>
      <family val="1"/>
      <charset val="163"/>
      <scheme val="major"/>
    </font>
    <font>
      <i/>
      <sz val="14"/>
      <color indexed="8"/>
      <name val="Cambria"/>
      <family val="1"/>
      <charset val="163"/>
      <scheme val="major"/>
    </font>
    <font>
      <i/>
      <sz val="12"/>
      <color indexed="8"/>
      <name val="Cambria"/>
      <family val="1"/>
      <charset val="163"/>
      <scheme val="major"/>
    </font>
  </fonts>
  <fills count="3">
    <fill>
      <patternFill patternType="none"/>
    </fill>
    <fill>
      <patternFill patternType="gray125"/>
    </fill>
    <fill>
      <patternFill patternType="solid">
        <fgColor indexed="9"/>
        <bgColor indexed="0"/>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s>
  <cellStyleXfs count="1">
    <xf numFmtId="0" fontId="0" fillId="0" borderId="0" applyNumberFormat="0" applyFill="0" applyBorder="0" applyAlignment="0" applyProtection="0">
      <alignment vertical="top"/>
    </xf>
  </cellStyleXfs>
  <cellXfs count="67">
    <xf numFmtId="0" fontId="1" fillId="0" borderId="0" xfId="0" applyNumberFormat="1" applyFont="1" applyFill="1" applyBorder="1" applyAlignment="1" applyProtection="1">
      <alignment horizontal="left"/>
      <protection locked="0"/>
    </xf>
    <xf numFmtId="0" fontId="8" fillId="0" borderId="0" xfId="0" applyNumberFormat="1" applyFont="1" applyFill="1" applyBorder="1" applyAlignment="1" applyProtection="1">
      <alignment horizontal="left"/>
      <protection locked="0"/>
    </xf>
    <xf numFmtId="0" fontId="9" fillId="2" borderId="0" xfId="0" applyFont="1" applyFill="1" applyAlignment="1" applyProtection="1">
      <alignment horizontal="left" vertical="center" wrapText="1" shrinkToFit="1"/>
      <protection locked="0"/>
    </xf>
    <xf numFmtId="0" fontId="9" fillId="2" borderId="1" xfId="0" applyFont="1" applyFill="1" applyBorder="1" applyAlignment="1" applyProtection="1">
      <alignment horizontal="center" vertical="center" wrapText="1" shrinkToFit="1"/>
      <protection locked="0"/>
    </xf>
    <xf numFmtId="3" fontId="8" fillId="2" borderId="2" xfId="0" applyNumberFormat="1" applyFont="1" applyFill="1" applyBorder="1" applyAlignment="1" applyProtection="1">
      <alignment horizontal="right" vertical="center" wrapText="1" shrinkToFit="1"/>
      <protection locked="0"/>
    </xf>
    <xf numFmtId="3" fontId="9" fillId="2" borderId="3" xfId="0" applyNumberFormat="1" applyFont="1" applyFill="1" applyBorder="1" applyAlignment="1" applyProtection="1">
      <alignment horizontal="right" vertical="center" wrapText="1" shrinkToFit="1"/>
      <protection locked="0"/>
    </xf>
    <xf numFmtId="3" fontId="8" fillId="2" borderId="3" xfId="0" applyNumberFormat="1" applyFont="1" applyFill="1" applyBorder="1" applyAlignment="1" applyProtection="1">
      <alignment horizontal="right" vertical="center" wrapText="1" shrinkToFit="1"/>
      <protection locked="0"/>
    </xf>
    <xf numFmtId="0" fontId="10" fillId="0" borderId="0" xfId="0" applyNumberFormat="1" applyFont="1" applyFill="1" applyBorder="1" applyAlignment="1" applyProtection="1">
      <alignment horizontal="left"/>
      <protection locked="0"/>
    </xf>
    <xf numFmtId="0" fontId="11" fillId="2" borderId="1" xfId="0" applyFont="1" applyFill="1" applyBorder="1" applyAlignment="1" applyProtection="1">
      <alignment horizontal="center" vertical="center" wrapText="1" shrinkToFit="1"/>
      <protection locked="0"/>
    </xf>
    <xf numFmtId="0" fontId="11" fillId="2" borderId="2" xfId="0" applyFont="1" applyFill="1" applyBorder="1" applyAlignment="1" applyProtection="1">
      <alignment horizontal="center" vertical="center" wrapText="1" shrinkToFit="1"/>
      <protection locked="0"/>
    </xf>
    <xf numFmtId="3" fontId="11" fillId="2" borderId="3" xfId="0" applyNumberFormat="1" applyFont="1" applyFill="1" applyBorder="1" applyAlignment="1" applyProtection="1">
      <alignment horizontal="right" vertical="center" wrapText="1" shrinkToFit="1"/>
      <protection locked="0"/>
    </xf>
    <xf numFmtId="0" fontId="10" fillId="2" borderId="2" xfId="0" applyFont="1" applyFill="1" applyBorder="1" applyAlignment="1" applyProtection="1">
      <alignment horizontal="center" vertical="center" wrapText="1" shrinkToFit="1"/>
      <protection locked="0"/>
    </xf>
    <xf numFmtId="3" fontId="10" fillId="2" borderId="3" xfId="0" applyNumberFormat="1" applyFont="1" applyFill="1" applyBorder="1" applyAlignment="1" applyProtection="1">
      <alignment horizontal="right" vertical="center" wrapText="1" shrinkToFit="1"/>
      <protection locked="0"/>
    </xf>
    <xf numFmtId="0" fontId="6" fillId="2" borderId="1" xfId="0" applyFont="1" applyFill="1" applyBorder="1" applyAlignment="1" applyProtection="1">
      <alignment horizontal="center" vertical="center" wrapText="1" shrinkToFit="1"/>
      <protection locked="0"/>
    </xf>
    <xf numFmtId="3" fontId="6" fillId="2" borderId="1" xfId="0" applyNumberFormat="1" applyFont="1" applyFill="1" applyBorder="1" applyAlignment="1" applyProtection="1">
      <alignment horizontal="center" vertical="center" wrapText="1" shrinkToFit="1"/>
      <protection locked="0"/>
    </xf>
    <xf numFmtId="0" fontId="2" fillId="2" borderId="0" xfId="0" applyFont="1" applyFill="1" applyAlignment="1" applyProtection="1">
      <alignment horizontal="left" vertical="center" wrapText="1" shrinkToFit="1"/>
      <protection locked="0"/>
    </xf>
    <xf numFmtId="0" fontId="2" fillId="2" borderId="0" xfId="0" applyFont="1" applyFill="1" applyAlignment="1" applyProtection="1">
      <alignment horizontal="center" vertical="center" wrapText="1" shrinkToFit="1"/>
      <protection locked="0"/>
    </xf>
    <xf numFmtId="0" fontId="9" fillId="2" borderId="0" xfId="0" applyFont="1" applyFill="1" applyAlignment="1" applyProtection="1">
      <alignment horizontal="right" vertical="center" wrapText="1" shrinkToFit="1"/>
      <protection locked="0"/>
    </xf>
    <xf numFmtId="0" fontId="4" fillId="2" borderId="0" xfId="0" applyFont="1" applyFill="1" applyAlignment="1" applyProtection="1">
      <alignment horizontal="center" vertical="center" wrapText="1" shrinkToFit="1"/>
      <protection locked="0"/>
    </xf>
    <xf numFmtId="0" fontId="7" fillId="2" borderId="0" xfId="0" applyFont="1" applyFill="1" applyAlignment="1" applyProtection="1">
      <alignment horizontal="center" vertical="center" wrapText="1" shrinkToFit="1"/>
      <protection locked="0"/>
    </xf>
    <xf numFmtId="0" fontId="12" fillId="2" borderId="2" xfId="0" applyFont="1" applyFill="1" applyBorder="1" applyAlignment="1" applyProtection="1">
      <alignment horizontal="center" vertical="center" wrapText="1" shrinkToFit="1"/>
      <protection locked="0"/>
    </xf>
    <xf numFmtId="0" fontId="13" fillId="2" borderId="2"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3" fontId="8" fillId="2" borderId="4" xfId="0" applyNumberFormat="1" applyFont="1" applyFill="1" applyBorder="1" applyAlignment="1" applyProtection="1">
      <alignment horizontal="right" vertical="center" wrapText="1" shrinkToFit="1"/>
      <protection locked="0"/>
    </xf>
    <xf numFmtId="3" fontId="8" fillId="2" borderId="5" xfId="0" applyNumberFormat="1" applyFont="1" applyFill="1" applyBorder="1" applyAlignment="1" applyProtection="1">
      <alignment horizontal="right" vertical="center" wrapText="1" shrinkToFit="1"/>
      <protection locked="0"/>
    </xf>
    <xf numFmtId="3" fontId="9" fillId="2" borderId="2" xfId="0" applyNumberFormat="1" applyFont="1" applyFill="1" applyBorder="1" applyAlignment="1" applyProtection="1">
      <alignment horizontal="right" vertical="center" wrapText="1" shrinkToFit="1"/>
      <protection locked="0"/>
    </xf>
    <xf numFmtId="0" fontId="10" fillId="2" borderId="7" xfId="0" applyFont="1" applyFill="1" applyBorder="1" applyAlignment="1" applyProtection="1">
      <alignment horizontal="center" vertical="center" wrapText="1" shrinkToFit="1"/>
      <protection locked="0"/>
    </xf>
    <xf numFmtId="3" fontId="10" fillId="2" borderId="6" xfId="0" applyNumberFormat="1" applyFont="1" applyFill="1" applyBorder="1" applyAlignment="1" applyProtection="1">
      <alignment horizontal="right" vertical="center" wrapText="1" shrinkToFit="1"/>
      <protection locked="0"/>
    </xf>
    <xf numFmtId="0" fontId="12" fillId="2" borderId="7" xfId="0" applyFont="1" applyFill="1" applyBorder="1" applyAlignment="1" applyProtection="1">
      <alignment horizontal="center" vertical="center" wrapText="1" shrinkToFit="1"/>
      <protection locked="0"/>
    </xf>
    <xf numFmtId="0" fontId="12" fillId="2" borderId="7" xfId="0" applyFont="1" applyFill="1" applyBorder="1" applyAlignment="1" applyProtection="1">
      <alignment horizontal="left" vertical="center" wrapText="1" shrinkToFit="1"/>
      <protection locked="0"/>
    </xf>
    <xf numFmtId="3" fontId="11" fillId="2" borderId="6" xfId="0" applyNumberFormat="1" applyFont="1" applyFill="1" applyBorder="1" applyAlignment="1" applyProtection="1">
      <alignment horizontal="right" vertical="center" wrapText="1" shrinkToFit="1"/>
      <protection locked="0"/>
    </xf>
    <xf numFmtId="3" fontId="10" fillId="2" borderId="9" xfId="0" applyNumberFormat="1" applyFont="1" applyFill="1" applyBorder="1" applyAlignment="1" applyProtection="1">
      <alignment horizontal="right" vertical="center" wrapText="1" shrinkToFit="1"/>
      <protection locked="0"/>
    </xf>
    <xf numFmtId="0" fontId="8" fillId="2" borderId="4" xfId="0" applyFont="1" applyFill="1" applyBorder="1" applyAlignment="1" applyProtection="1">
      <alignment horizontal="left" vertical="center" wrapText="1" shrinkToFit="1"/>
      <protection locked="0"/>
    </xf>
    <xf numFmtId="0" fontId="8" fillId="0" borderId="0" xfId="0" applyNumberFormat="1" applyFont="1" applyFill="1" applyBorder="1" applyAlignment="1" applyProtection="1">
      <alignment horizontal="left"/>
      <protection locked="0"/>
    </xf>
    <xf numFmtId="0" fontId="14" fillId="2" borderId="0" xfId="0" applyFont="1" applyFill="1" applyAlignment="1" applyProtection="1">
      <alignment horizontal="left" vertical="center" wrapText="1" shrinkToFit="1"/>
      <protection locked="0"/>
    </xf>
    <xf numFmtId="0" fontId="8" fillId="2" borderId="2" xfId="0" applyFont="1" applyFill="1" applyBorder="1" applyAlignment="1" applyProtection="1">
      <alignment horizontal="left" vertical="center" wrapText="1" shrinkToFit="1"/>
      <protection locked="0"/>
    </xf>
    <xf numFmtId="0" fontId="9" fillId="2" borderId="2" xfId="0" applyFont="1" applyFill="1" applyBorder="1" applyAlignment="1" applyProtection="1">
      <alignment horizontal="left" vertical="center" wrapText="1" shrinkToFit="1"/>
      <protection locked="0"/>
    </xf>
    <xf numFmtId="0" fontId="14" fillId="2" borderId="0" xfId="0" applyFont="1" applyFill="1" applyAlignment="1" applyProtection="1">
      <alignment horizontal="right"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7" fillId="2" borderId="0" xfId="0" applyFont="1" applyFill="1" applyAlignment="1" applyProtection="1">
      <alignment horizontal="center" vertical="center" wrapText="1" shrinkToFit="1"/>
      <protection locked="0"/>
    </xf>
    <xf numFmtId="0" fontId="4" fillId="2" borderId="0" xfId="0" applyFont="1" applyFill="1" applyAlignment="1" applyProtection="1">
      <alignment horizontal="center" vertical="center" wrapText="1" shrinkToFit="1"/>
      <protection locked="0"/>
    </xf>
    <xf numFmtId="0" fontId="9" fillId="2" borderId="0" xfId="0" applyFont="1" applyFill="1" applyAlignment="1" applyProtection="1">
      <alignment horizontal="right" vertical="center" wrapText="1" shrinkToFit="1"/>
      <protection locked="0"/>
    </xf>
    <xf numFmtId="0" fontId="9" fillId="2" borderId="0" xfId="0" applyFont="1" applyFill="1" applyAlignment="1" applyProtection="1">
      <alignment horizontal="center" vertical="center" wrapText="1" shrinkToFit="1"/>
      <protection locked="0"/>
    </xf>
    <xf numFmtId="0" fontId="11" fillId="2" borderId="2" xfId="0" applyFont="1" applyFill="1" applyBorder="1" applyAlignment="1" applyProtection="1">
      <alignment horizontal="left" vertical="center" wrapText="1" shrinkToFit="1"/>
      <protection locked="0"/>
    </xf>
    <xf numFmtId="3" fontId="11" fillId="2" borderId="2" xfId="0" applyNumberFormat="1" applyFont="1" applyFill="1" applyBorder="1" applyAlignment="1" applyProtection="1">
      <alignment horizontal="right" vertical="center" wrapText="1" shrinkToFit="1"/>
      <protection locked="0"/>
    </xf>
    <xf numFmtId="0" fontId="11" fillId="2" borderId="2" xfId="0" applyFont="1" applyFill="1" applyBorder="1" applyAlignment="1" applyProtection="1">
      <alignment horizontal="right" vertical="center" wrapText="1" shrinkToFit="1"/>
      <protection locked="0"/>
    </xf>
    <xf numFmtId="0" fontId="10" fillId="2" borderId="2" xfId="0" applyFont="1" applyFill="1" applyBorder="1" applyAlignment="1" applyProtection="1">
      <alignment horizontal="left" vertical="center" wrapText="1" shrinkToFit="1"/>
      <protection locked="0"/>
    </xf>
    <xf numFmtId="3" fontId="10" fillId="2" borderId="2" xfId="0" applyNumberFormat="1" applyFont="1" applyFill="1" applyBorder="1" applyAlignment="1" applyProtection="1">
      <alignment horizontal="right" vertical="center" wrapText="1" shrinkToFit="1"/>
      <protection locked="0"/>
    </xf>
    <xf numFmtId="0" fontId="10" fillId="2" borderId="2" xfId="0" applyFont="1" applyFill="1" applyBorder="1" applyAlignment="1" applyProtection="1">
      <alignment horizontal="right" vertical="center" wrapText="1" shrinkToFit="1"/>
      <protection locked="0"/>
    </xf>
    <xf numFmtId="0" fontId="10" fillId="2" borderId="7" xfId="0" applyFont="1" applyFill="1" applyBorder="1" applyAlignment="1" applyProtection="1">
      <alignment horizontal="left" vertical="center" wrapText="1" shrinkToFit="1"/>
      <protection locked="0"/>
    </xf>
    <xf numFmtId="3" fontId="10" fillId="2" borderId="7" xfId="0" applyNumberFormat="1" applyFont="1" applyFill="1" applyBorder="1" applyAlignment="1" applyProtection="1">
      <alignment horizontal="right" vertical="center" wrapText="1" shrinkToFit="1"/>
      <protection locked="0"/>
    </xf>
    <xf numFmtId="0" fontId="10" fillId="2" borderId="7" xfId="0" applyFont="1" applyFill="1" applyBorder="1" applyAlignment="1" applyProtection="1">
      <alignment horizontal="right" vertical="center" wrapText="1" shrinkToFit="1"/>
      <protection locked="0"/>
    </xf>
    <xf numFmtId="0" fontId="10" fillId="2" borderId="2" xfId="0" quotePrefix="1" applyFont="1" applyFill="1" applyBorder="1" applyAlignment="1" applyProtection="1">
      <alignment horizontal="left" vertical="center" wrapText="1" shrinkToFit="1"/>
      <protection locked="0"/>
    </xf>
    <xf numFmtId="3" fontId="10" fillId="2" borderId="8" xfId="0" applyNumberFormat="1" applyFont="1" applyFill="1" applyBorder="1" applyAlignment="1" applyProtection="1">
      <alignment horizontal="right" vertical="center" wrapText="1" shrinkToFit="1"/>
      <protection locked="0"/>
    </xf>
    <xf numFmtId="0" fontId="11" fillId="2" borderId="1" xfId="0" applyFont="1" applyFill="1" applyBorder="1" applyAlignment="1" applyProtection="1">
      <alignment horizontal="center" vertical="center" wrapText="1" shrinkToFit="1"/>
      <protection locked="0"/>
    </xf>
    <xf numFmtId="0" fontId="10" fillId="0" borderId="0" xfId="0" applyNumberFormat="1" applyFont="1" applyFill="1" applyBorder="1" applyAlignment="1" applyProtection="1">
      <alignment horizontal="left"/>
      <protection locked="0"/>
    </xf>
    <xf numFmtId="0" fontId="11" fillId="2" borderId="0" xfId="0" applyFont="1" applyFill="1" applyAlignment="1" applyProtection="1">
      <alignment horizontal="left" vertical="center" wrapText="1" shrinkToFit="1"/>
      <protection locked="0"/>
    </xf>
    <xf numFmtId="0" fontId="11" fillId="2" borderId="0" xfId="0" applyFont="1" applyFill="1" applyAlignment="1" applyProtection="1">
      <alignment horizontal="right" vertical="center" wrapText="1" shrinkToFit="1"/>
      <protection locked="0"/>
    </xf>
    <xf numFmtId="0" fontId="15" fillId="2" borderId="0" xfId="0" applyFont="1" applyFill="1" applyAlignment="1" applyProtection="1">
      <alignment horizontal="right" vertical="center" wrapText="1" shrinkToFit="1"/>
      <protection locked="0"/>
    </xf>
    <xf numFmtId="3" fontId="11" fillId="2" borderId="7" xfId="0" applyNumberFormat="1" applyFont="1" applyFill="1" applyBorder="1" applyAlignment="1" applyProtection="1">
      <alignment horizontal="right" vertical="center" wrapText="1" shrinkToFit="1"/>
      <protection locked="0"/>
    </xf>
    <xf numFmtId="3" fontId="6" fillId="2" borderId="1" xfId="0" applyNumberFormat="1" applyFont="1" applyFill="1" applyBorder="1" applyAlignment="1" applyProtection="1">
      <alignment horizontal="center" vertical="center" wrapText="1" shrinkToFit="1"/>
      <protection locked="0"/>
    </xf>
    <xf numFmtId="0" fontId="1" fillId="0" borderId="0" xfId="0" applyNumberFormat="1" applyFont="1" applyFill="1" applyBorder="1" applyAlignment="1" applyProtection="1">
      <alignment horizontal="left"/>
      <protection locked="0"/>
    </xf>
    <xf numFmtId="0" fontId="5" fillId="2" borderId="0" xfId="0" applyFont="1" applyFill="1" applyAlignment="1" applyProtection="1">
      <alignment horizontal="right" vertical="center" wrapText="1" shrinkToFit="1"/>
      <protection locked="0"/>
    </xf>
    <xf numFmtId="0" fontId="6" fillId="2"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left" vertical="center" wrapText="1" shrinkToFit="1"/>
      <protection locked="0"/>
    </xf>
    <xf numFmtId="0" fontId="2" fillId="2" borderId="0" xfId="0" applyFont="1" applyFill="1" applyAlignment="1" applyProtection="1">
      <alignment horizontal="center" vertical="center" wrapText="1" shrinkToFit="1"/>
      <protection locked="0"/>
    </xf>
    <xf numFmtId="0" fontId="3" fillId="2" borderId="0" xfId="0" applyFont="1" applyFill="1" applyAlignment="1" applyProtection="1">
      <alignment horizontal="center" vertical="center" wrapText="1" shrinkToFi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abSelected="1" topLeftCell="B16" workbookViewId="0">
      <selection activeCell="B7" sqref="B7:H7"/>
    </sheetView>
  </sheetViews>
  <sheetFormatPr defaultRowHeight="18" x14ac:dyDescent="0.25"/>
  <cols>
    <col min="1" max="1" width="9.5" style="1" hidden="1" customWidth="1"/>
    <col min="2" max="2" width="59.83203125" style="1" customWidth="1"/>
    <col min="3" max="3" width="1.1640625" style="1" customWidth="1"/>
    <col min="4" max="4" width="28" style="1" customWidth="1"/>
    <col min="5" max="5" width="40.6640625" style="1" customWidth="1"/>
    <col min="6" max="6" width="18" style="1" customWidth="1"/>
    <col min="7" max="7" width="2.5" style="1" customWidth="1"/>
    <col min="8" max="8" width="29.83203125" style="1" customWidth="1"/>
    <col min="9" max="16384" width="9.33203125" style="1"/>
  </cols>
  <sheetData>
    <row r="1" spans="1:8" ht="28.9" customHeight="1" x14ac:dyDescent="0.25">
      <c r="A1" s="33"/>
      <c r="B1" s="33"/>
      <c r="C1" s="33"/>
      <c r="D1" s="33"/>
      <c r="E1" s="33"/>
      <c r="F1" s="33"/>
      <c r="G1" s="33"/>
      <c r="H1" s="33"/>
    </row>
    <row r="2" spans="1:8" ht="18.75" customHeight="1" x14ac:dyDescent="0.25">
      <c r="B2" s="2" t="s">
        <v>72</v>
      </c>
      <c r="C2" s="33"/>
      <c r="D2" s="33"/>
      <c r="E2" s="33"/>
      <c r="F2" s="41" t="s">
        <v>0</v>
      </c>
      <c r="G2" s="41"/>
      <c r="H2" s="41"/>
    </row>
    <row r="3" spans="1:8" ht="18.75" customHeight="1" x14ac:dyDescent="0.25">
      <c r="B3" s="2"/>
      <c r="F3" s="17"/>
      <c r="G3" s="17"/>
      <c r="H3" s="17"/>
    </row>
    <row r="4" spans="1:8" ht="18.75" customHeight="1" x14ac:dyDescent="0.25">
      <c r="B4" s="2"/>
      <c r="F4" s="17"/>
      <c r="G4" s="17"/>
      <c r="H4" s="17"/>
    </row>
    <row r="5" spans="1:8" ht="24.6" customHeight="1" x14ac:dyDescent="0.25">
      <c r="B5" s="42" t="s">
        <v>69</v>
      </c>
      <c r="C5" s="42"/>
      <c r="D5" s="42"/>
      <c r="E5" s="42"/>
      <c r="F5" s="42"/>
      <c r="G5" s="42"/>
      <c r="H5" s="42"/>
    </row>
    <row r="6" spans="1:8" ht="6.75" customHeight="1" x14ac:dyDescent="0.25">
      <c r="A6" s="33"/>
      <c r="B6" s="33"/>
      <c r="C6" s="33"/>
      <c r="D6" s="33"/>
      <c r="E6" s="33"/>
      <c r="F6" s="33"/>
      <c r="G6" s="33"/>
      <c r="H6" s="33"/>
    </row>
    <row r="7" spans="1:8" customFormat="1" ht="15.4" customHeight="1" x14ac:dyDescent="0.2">
      <c r="B7" s="39" t="s">
        <v>73</v>
      </c>
      <c r="C7" s="40"/>
      <c r="D7" s="40"/>
      <c r="E7" s="40"/>
      <c r="F7" s="40"/>
      <c r="G7" s="40"/>
      <c r="H7" s="40"/>
    </row>
    <row r="8" spans="1:8" ht="5.0999999999999996" customHeight="1" x14ac:dyDescent="0.25">
      <c r="A8" s="33"/>
      <c r="B8" s="33"/>
      <c r="C8" s="33"/>
      <c r="D8" s="33"/>
      <c r="E8" s="33"/>
      <c r="F8" s="33"/>
      <c r="G8" s="33"/>
      <c r="H8" s="33"/>
    </row>
    <row r="9" spans="1:8" ht="5.0999999999999996" customHeight="1" x14ac:dyDescent="0.25"/>
    <row r="10" spans="1:8" ht="13.7" customHeight="1" x14ac:dyDescent="0.25">
      <c r="A10" s="33"/>
      <c r="B10" s="33"/>
      <c r="C10" s="33"/>
      <c r="D10" s="33"/>
      <c r="E10" s="33"/>
      <c r="F10" s="33"/>
      <c r="G10" s="37" t="s">
        <v>16</v>
      </c>
      <c r="H10" s="37"/>
    </row>
    <row r="11" spans="1:8" ht="1.7" customHeight="1" x14ac:dyDescent="0.25">
      <c r="A11" s="33"/>
      <c r="B11" s="33"/>
      <c r="C11" s="33"/>
      <c r="D11" s="33"/>
      <c r="E11" s="33"/>
      <c r="F11" s="33"/>
      <c r="G11" s="33"/>
      <c r="H11" s="33"/>
    </row>
    <row r="12" spans="1:8" ht="47.65" customHeight="1" x14ac:dyDescent="0.25">
      <c r="B12" s="38" t="s">
        <v>1</v>
      </c>
      <c r="C12" s="38"/>
      <c r="D12" s="3" t="s">
        <v>2</v>
      </c>
      <c r="E12" s="38" t="s">
        <v>3</v>
      </c>
      <c r="F12" s="38"/>
      <c r="G12" s="38"/>
      <c r="H12" s="3" t="s">
        <v>2</v>
      </c>
    </row>
    <row r="13" spans="1:8" ht="24" customHeight="1" x14ac:dyDescent="0.25">
      <c r="B13" s="36" t="s">
        <v>4</v>
      </c>
      <c r="C13" s="36"/>
      <c r="D13" s="25">
        <f>SUM(D14:D19)</f>
        <v>6255811000</v>
      </c>
      <c r="E13" s="36" t="s">
        <v>5</v>
      </c>
      <c r="F13" s="36"/>
      <c r="G13" s="36"/>
      <c r="H13" s="5">
        <f>SUM(H15:H19)</f>
        <v>6255811000</v>
      </c>
    </row>
    <row r="14" spans="1:8" ht="24" customHeight="1" x14ac:dyDescent="0.25">
      <c r="B14" s="35" t="s">
        <v>6</v>
      </c>
      <c r="C14" s="35"/>
      <c r="D14" s="4">
        <f>TT3442016_B109!H16</f>
        <v>127500000</v>
      </c>
      <c r="E14" s="35" t="s">
        <v>7</v>
      </c>
      <c r="F14" s="35"/>
      <c r="G14" s="35"/>
      <c r="H14" s="6"/>
    </row>
    <row r="15" spans="1:8" ht="24" customHeight="1" x14ac:dyDescent="0.25">
      <c r="B15" s="35" t="s">
        <v>8</v>
      </c>
      <c r="C15" s="35"/>
      <c r="D15" s="4"/>
      <c r="E15" s="35" t="s">
        <v>9</v>
      </c>
      <c r="F15" s="35"/>
      <c r="G15" s="35"/>
      <c r="H15" s="6">
        <f>D13-H16-D15</f>
        <v>6135109000</v>
      </c>
    </row>
    <row r="16" spans="1:8" ht="24" customHeight="1" x14ac:dyDescent="0.25">
      <c r="B16" s="35" t="s">
        <v>10</v>
      </c>
      <c r="C16" s="35"/>
      <c r="D16" s="4"/>
      <c r="E16" s="35" t="s">
        <v>11</v>
      </c>
      <c r="F16" s="35"/>
      <c r="G16" s="35"/>
      <c r="H16" s="6">
        <f>TT3442016_B110!D27</f>
        <v>120702000</v>
      </c>
    </row>
    <row r="17" spans="1:8" ht="24" customHeight="1" x14ac:dyDescent="0.25">
      <c r="B17" s="35" t="s">
        <v>12</v>
      </c>
      <c r="C17" s="35"/>
      <c r="D17" s="4">
        <f>TT3442016_B109!H35</f>
        <v>6128311000</v>
      </c>
      <c r="E17" s="35"/>
      <c r="F17" s="35"/>
      <c r="G17" s="35"/>
      <c r="H17" s="6"/>
    </row>
    <row r="18" spans="1:8" ht="24" customHeight="1" x14ac:dyDescent="0.25">
      <c r="B18" s="35" t="s">
        <v>13</v>
      </c>
      <c r="C18" s="35"/>
      <c r="D18" s="4">
        <f>TT3442016_B109!H36</f>
        <v>0</v>
      </c>
      <c r="E18" s="35"/>
      <c r="F18" s="35"/>
      <c r="G18" s="35"/>
      <c r="H18" s="6"/>
    </row>
    <row r="19" spans="1:8" ht="24" customHeight="1" x14ac:dyDescent="0.25">
      <c r="B19" s="32" t="s">
        <v>14</v>
      </c>
      <c r="C19" s="32"/>
      <c r="D19" s="23"/>
      <c r="E19" s="32"/>
      <c r="F19" s="32"/>
      <c r="G19" s="32"/>
      <c r="H19" s="24"/>
    </row>
    <row r="20" spans="1:8" ht="15.4" customHeight="1" x14ac:dyDescent="0.25">
      <c r="A20" s="33"/>
      <c r="B20" s="33"/>
      <c r="C20" s="33"/>
      <c r="D20" s="33"/>
      <c r="E20" s="33"/>
      <c r="F20" s="33"/>
      <c r="G20" s="33"/>
      <c r="H20" s="33"/>
    </row>
    <row r="21" spans="1:8" ht="41.65" customHeight="1" x14ac:dyDescent="0.25">
      <c r="B21" s="34" t="s">
        <v>15</v>
      </c>
      <c r="C21" s="34"/>
      <c r="D21" s="34"/>
      <c r="E21" s="34"/>
      <c r="F21" s="34"/>
      <c r="G21" s="34"/>
      <c r="H21" s="34"/>
    </row>
  </sheetData>
  <mergeCells count="28">
    <mergeCell ref="B7:H7"/>
    <mergeCell ref="A1:H1"/>
    <mergeCell ref="C2:E2"/>
    <mergeCell ref="F2:H2"/>
    <mergeCell ref="B5:H5"/>
    <mergeCell ref="A6:H6"/>
    <mergeCell ref="A8:H8"/>
    <mergeCell ref="A10:F10"/>
    <mergeCell ref="G10:H10"/>
    <mergeCell ref="A11:H11"/>
    <mergeCell ref="B12:C12"/>
    <mergeCell ref="E12:G12"/>
    <mergeCell ref="B13:C13"/>
    <mergeCell ref="E13:G13"/>
    <mergeCell ref="B14:C14"/>
    <mergeCell ref="E14:G14"/>
    <mergeCell ref="B15:C15"/>
    <mergeCell ref="E15:G15"/>
    <mergeCell ref="B19:C19"/>
    <mergeCell ref="E19:G19"/>
    <mergeCell ref="A20:H20"/>
    <mergeCell ref="B21:H21"/>
    <mergeCell ref="B16:C16"/>
    <mergeCell ref="E16:G16"/>
    <mergeCell ref="B17:C17"/>
    <mergeCell ref="E17:G17"/>
    <mergeCell ref="B18:C18"/>
    <mergeCell ref="E18:G18"/>
  </mergeCells>
  <pageMargins left="0" right="0" top="0" bottom="0" header="0.5" footer="0.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opLeftCell="B20" workbookViewId="0">
      <selection activeCell="H36" sqref="H36"/>
    </sheetView>
  </sheetViews>
  <sheetFormatPr defaultRowHeight="15.75" x14ac:dyDescent="0.25"/>
  <cols>
    <col min="1" max="1" width="9.5" style="7" hidden="1" customWidth="1"/>
    <col min="2" max="2" width="8.33203125" style="7" customWidth="1"/>
    <col min="3" max="3" width="40" style="7" customWidth="1"/>
    <col min="4" max="4" width="23.6640625" style="7" customWidth="1"/>
    <col min="5" max="5" width="5.83203125" style="7" customWidth="1"/>
    <col min="6" max="6" width="12.1640625" style="7" customWidth="1"/>
    <col min="7" max="7" width="8.33203125" style="7" customWidth="1"/>
    <col min="8" max="8" width="27" style="7" customWidth="1"/>
    <col min="9" max="16384" width="9.33203125" style="7"/>
  </cols>
  <sheetData>
    <row r="1" spans="1:8" ht="28.9" customHeight="1" x14ac:dyDescent="0.25">
      <c r="A1" s="55"/>
      <c r="B1" s="55"/>
      <c r="C1" s="55"/>
      <c r="D1" s="55"/>
      <c r="E1" s="55"/>
      <c r="F1" s="55"/>
      <c r="G1" s="55"/>
      <c r="H1" s="55"/>
    </row>
    <row r="2" spans="1:8" ht="18.75" customHeight="1" x14ac:dyDescent="0.25">
      <c r="B2" s="56" t="s">
        <v>72</v>
      </c>
      <c r="C2" s="56"/>
      <c r="E2" s="57" t="s">
        <v>17</v>
      </c>
      <c r="F2" s="57"/>
      <c r="G2" s="57"/>
      <c r="H2" s="57"/>
    </row>
    <row r="3" spans="1:8" ht="6" customHeight="1" x14ac:dyDescent="0.25">
      <c r="A3" s="55"/>
      <c r="B3" s="55"/>
      <c r="C3" s="55"/>
      <c r="D3" s="55"/>
      <c r="E3" s="55"/>
      <c r="F3" s="55"/>
      <c r="G3" s="55"/>
      <c r="H3" s="55"/>
    </row>
    <row r="4" spans="1:8" ht="6" customHeight="1" x14ac:dyDescent="0.25"/>
    <row r="5" spans="1:8" ht="24.6" customHeight="1" x14ac:dyDescent="0.25">
      <c r="B5" s="42" t="s">
        <v>70</v>
      </c>
      <c r="C5" s="42"/>
      <c r="D5" s="42"/>
      <c r="E5" s="42"/>
      <c r="F5" s="42"/>
      <c r="G5" s="42"/>
      <c r="H5" s="42"/>
    </row>
    <row r="6" spans="1:8" ht="3.4" customHeight="1" x14ac:dyDescent="0.25">
      <c r="A6" s="55"/>
      <c r="B6" s="55"/>
      <c r="C6" s="55"/>
      <c r="D6" s="55"/>
      <c r="E6" s="55"/>
      <c r="F6" s="55"/>
      <c r="G6" s="55"/>
      <c r="H6" s="55"/>
    </row>
    <row r="7" spans="1:8" customFormat="1" ht="15.4" customHeight="1" x14ac:dyDescent="0.2">
      <c r="B7" s="39" t="s">
        <v>74</v>
      </c>
      <c r="C7" s="40"/>
      <c r="D7" s="40"/>
      <c r="E7" s="40"/>
      <c r="F7" s="40"/>
      <c r="G7" s="40"/>
      <c r="H7" s="40"/>
    </row>
    <row r="8" spans="1:8" ht="4.3499999999999996" customHeight="1" x14ac:dyDescent="0.25">
      <c r="A8" s="55"/>
      <c r="B8" s="55"/>
      <c r="C8" s="55"/>
      <c r="D8" s="55"/>
      <c r="E8" s="55"/>
      <c r="F8" s="55"/>
      <c r="G8" s="55"/>
      <c r="H8" s="55"/>
    </row>
    <row r="9" spans="1:8" ht="4.3499999999999996" customHeight="1" x14ac:dyDescent="0.25"/>
    <row r="10" spans="1:8" ht="13.7" customHeight="1" x14ac:dyDescent="0.25">
      <c r="A10" s="55"/>
      <c r="B10" s="55"/>
      <c r="C10" s="55"/>
      <c r="D10" s="55"/>
      <c r="E10" s="55"/>
      <c r="F10" s="55"/>
      <c r="G10" s="58" t="s">
        <v>16</v>
      </c>
      <c r="H10" s="58"/>
    </row>
    <row r="11" spans="1:8" ht="1.7" customHeight="1" x14ac:dyDescent="0.25">
      <c r="A11" s="55"/>
      <c r="B11" s="55"/>
      <c r="C11" s="55"/>
      <c r="D11" s="55"/>
      <c r="E11" s="55"/>
      <c r="F11" s="55"/>
      <c r="G11" s="55"/>
      <c r="H11" s="55"/>
    </row>
    <row r="12" spans="1:8" ht="31.5" customHeight="1" x14ac:dyDescent="0.25">
      <c r="B12" s="54" t="s">
        <v>18</v>
      </c>
      <c r="C12" s="54" t="s">
        <v>19</v>
      </c>
      <c r="D12" s="54"/>
      <c r="E12" s="54"/>
      <c r="F12" s="54" t="s">
        <v>2</v>
      </c>
      <c r="G12" s="54"/>
      <c r="H12" s="54"/>
    </row>
    <row r="13" spans="1:8" ht="22.15" customHeight="1" x14ac:dyDescent="0.25">
      <c r="B13" s="54"/>
      <c r="C13" s="54"/>
      <c r="D13" s="54"/>
      <c r="E13" s="54"/>
      <c r="F13" s="54" t="s">
        <v>20</v>
      </c>
      <c r="G13" s="54"/>
      <c r="H13" s="8" t="s">
        <v>21</v>
      </c>
    </row>
    <row r="14" spans="1:8" ht="15.4" customHeight="1" x14ac:dyDescent="0.25">
      <c r="B14" s="8" t="s">
        <v>22</v>
      </c>
      <c r="C14" s="54" t="s">
        <v>23</v>
      </c>
      <c r="D14" s="54"/>
      <c r="E14" s="54"/>
      <c r="F14" s="54">
        <v>1</v>
      </c>
      <c r="G14" s="54"/>
      <c r="H14" s="8">
        <v>2</v>
      </c>
    </row>
    <row r="15" spans="1:8" ht="31.5" customHeight="1" x14ac:dyDescent="0.25">
      <c r="B15" s="9"/>
      <c r="C15" s="43" t="s">
        <v>24</v>
      </c>
      <c r="D15" s="43"/>
      <c r="E15" s="43"/>
      <c r="F15" s="44">
        <f>H15</f>
        <v>6255811000</v>
      </c>
      <c r="G15" s="45"/>
      <c r="H15" s="10">
        <f>H16+H32+H34</f>
        <v>6255811000</v>
      </c>
    </row>
    <row r="16" spans="1:8" ht="26.25" customHeight="1" x14ac:dyDescent="0.25">
      <c r="B16" s="9" t="s">
        <v>25</v>
      </c>
      <c r="C16" s="43" t="s">
        <v>26</v>
      </c>
      <c r="D16" s="43"/>
      <c r="E16" s="43"/>
      <c r="F16" s="44">
        <f>H16</f>
        <v>127500000</v>
      </c>
      <c r="G16" s="45"/>
      <c r="H16" s="10">
        <f>H17+H19+H26+H29</f>
        <v>127500000</v>
      </c>
    </row>
    <row r="17" spans="2:8" ht="26.25" customHeight="1" x14ac:dyDescent="0.25">
      <c r="B17" s="11"/>
      <c r="C17" s="46" t="s">
        <v>27</v>
      </c>
      <c r="D17" s="46"/>
      <c r="E17" s="46"/>
      <c r="F17" s="47">
        <f>H17</f>
        <v>75000000</v>
      </c>
      <c r="G17" s="48"/>
      <c r="H17" s="12">
        <v>75000000</v>
      </c>
    </row>
    <row r="18" spans="2:8" ht="26.25" customHeight="1" x14ac:dyDescent="0.25">
      <c r="B18" s="11"/>
      <c r="C18" s="46" t="s">
        <v>28</v>
      </c>
      <c r="D18" s="46"/>
      <c r="E18" s="46"/>
      <c r="F18" s="48"/>
      <c r="G18" s="48"/>
      <c r="H18" s="12"/>
    </row>
    <row r="19" spans="2:8" ht="26.25" customHeight="1" x14ac:dyDescent="0.25">
      <c r="B19" s="11"/>
      <c r="C19" s="46" t="s">
        <v>29</v>
      </c>
      <c r="D19" s="46"/>
      <c r="E19" s="46"/>
      <c r="F19" s="47">
        <f>H19</f>
        <v>36000000</v>
      </c>
      <c r="G19" s="48"/>
      <c r="H19" s="12">
        <v>36000000</v>
      </c>
    </row>
    <row r="20" spans="2:8" ht="26.25" customHeight="1" x14ac:dyDescent="0.25">
      <c r="B20" s="11"/>
      <c r="C20" s="46" t="s">
        <v>30</v>
      </c>
      <c r="D20" s="46"/>
      <c r="E20" s="46"/>
      <c r="F20" s="48"/>
      <c r="G20" s="48"/>
      <c r="H20" s="12"/>
    </row>
    <row r="21" spans="2:8" ht="34.5" customHeight="1" x14ac:dyDescent="0.25">
      <c r="B21" s="11"/>
      <c r="C21" s="46" t="s">
        <v>31</v>
      </c>
      <c r="D21" s="46"/>
      <c r="E21" s="46"/>
      <c r="F21" s="48"/>
      <c r="G21" s="48"/>
      <c r="H21" s="12"/>
    </row>
    <row r="22" spans="2:8" ht="26.25" customHeight="1" x14ac:dyDescent="0.25">
      <c r="B22" s="11"/>
      <c r="C22" s="46" t="s">
        <v>32</v>
      </c>
      <c r="D22" s="46"/>
      <c r="E22" s="46"/>
      <c r="F22" s="48"/>
      <c r="G22" s="48"/>
      <c r="H22" s="12"/>
    </row>
    <row r="23" spans="2:8" ht="26.25" customHeight="1" x14ac:dyDescent="0.25">
      <c r="B23" s="11"/>
      <c r="C23" s="46" t="s">
        <v>33</v>
      </c>
      <c r="D23" s="46"/>
      <c r="E23" s="46"/>
      <c r="F23" s="48"/>
      <c r="G23" s="48"/>
      <c r="H23" s="12"/>
    </row>
    <row r="24" spans="2:8" ht="26.25" customHeight="1" x14ac:dyDescent="0.25">
      <c r="B24" s="11"/>
      <c r="C24" s="46" t="s">
        <v>34</v>
      </c>
      <c r="D24" s="46"/>
      <c r="E24" s="46"/>
      <c r="F24" s="47"/>
      <c r="G24" s="48"/>
      <c r="H24" s="31"/>
    </row>
    <row r="25" spans="2:8" ht="26.25" customHeight="1" x14ac:dyDescent="0.25">
      <c r="B25" s="11">
        <v>1</v>
      </c>
      <c r="C25" s="46" t="s">
        <v>35</v>
      </c>
      <c r="D25" s="46"/>
      <c r="E25" s="46"/>
      <c r="F25" s="48"/>
      <c r="G25" s="48"/>
      <c r="H25" s="31"/>
    </row>
    <row r="26" spans="2:8" ht="26.25" customHeight="1" x14ac:dyDescent="0.25">
      <c r="B26" s="11"/>
      <c r="C26" s="52" t="s">
        <v>68</v>
      </c>
      <c r="D26" s="46"/>
      <c r="E26" s="46"/>
      <c r="F26" s="47">
        <f>H26</f>
        <v>16500000</v>
      </c>
      <c r="G26" s="53"/>
      <c r="H26" s="12">
        <v>16500000</v>
      </c>
    </row>
    <row r="27" spans="2:8" ht="26.25" customHeight="1" x14ac:dyDescent="0.25">
      <c r="B27" s="11"/>
      <c r="C27" s="46" t="s">
        <v>36</v>
      </c>
      <c r="D27" s="46"/>
      <c r="E27" s="46"/>
      <c r="F27" s="48"/>
      <c r="G27" s="48"/>
      <c r="H27" s="12"/>
    </row>
    <row r="28" spans="2:8" ht="26.25" customHeight="1" x14ac:dyDescent="0.25">
      <c r="B28" s="11"/>
      <c r="C28" s="46" t="s">
        <v>37</v>
      </c>
      <c r="D28" s="46"/>
      <c r="E28" s="46"/>
      <c r="F28" s="47"/>
      <c r="G28" s="48"/>
      <c r="H28" s="12"/>
    </row>
    <row r="29" spans="2:8" ht="26.25" customHeight="1" x14ac:dyDescent="0.25">
      <c r="B29" s="11"/>
      <c r="C29" s="46" t="s">
        <v>38</v>
      </c>
      <c r="D29" s="46"/>
      <c r="E29" s="46"/>
      <c r="F29" s="47">
        <f>H29</f>
        <v>0</v>
      </c>
      <c r="G29" s="48"/>
      <c r="H29" s="12"/>
    </row>
    <row r="30" spans="2:8" ht="26.25" customHeight="1" x14ac:dyDescent="0.25">
      <c r="B30" s="11">
        <v>2</v>
      </c>
      <c r="C30" s="46" t="s">
        <v>39</v>
      </c>
      <c r="D30" s="46"/>
      <c r="E30" s="46"/>
      <c r="F30" s="48"/>
      <c r="G30" s="48"/>
      <c r="H30" s="12"/>
    </row>
    <row r="31" spans="2:8" ht="26.25" customHeight="1" x14ac:dyDescent="0.25">
      <c r="B31" s="9" t="s">
        <v>40</v>
      </c>
      <c r="C31" s="43" t="s">
        <v>41</v>
      </c>
      <c r="D31" s="43"/>
      <c r="E31" s="43"/>
      <c r="F31" s="45"/>
      <c r="G31" s="45"/>
      <c r="H31" s="10"/>
    </row>
    <row r="32" spans="2:8" ht="26.25" customHeight="1" x14ac:dyDescent="0.25">
      <c r="B32" s="9" t="s">
        <v>42</v>
      </c>
      <c r="C32" s="43" t="s">
        <v>43</v>
      </c>
      <c r="D32" s="43"/>
      <c r="E32" s="43"/>
      <c r="F32" s="45"/>
      <c r="G32" s="45"/>
      <c r="H32" s="10"/>
    </row>
    <row r="33" spans="2:8" ht="26.25" customHeight="1" x14ac:dyDescent="0.25">
      <c r="B33" s="9" t="s">
        <v>44</v>
      </c>
      <c r="C33" s="43" t="s">
        <v>45</v>
      </c>
      <c r="D33" s="43"/>
      <c r="E33" s="43"/>
      <c r="F33" s="45"/>
      <c r="G33" s="45"/>
      <c r="H33" s="10"/>
    </row>
    <row r="34" spans="2:8" ht="26.25" customHeight="1" x14ac:dyDescent="0.25">
      <c r="B34" s="9" t="s">
        <v>46</v>
      </c>
      <c r="C34" s="43" t="s">
        <v>47</v>
      </c>
      <c r="D34" s="43"/>
      <c r="E34" s="43"/>
      <c r="F34" s="44">
        <f>H34</f>
        <v>6128311000</v>
      </c>
      <c r="G34" s="45"/>
      <c r="H34" s="10">
        <f>SUM(H35:H36)</f>
        <v>6128311000</v>
      </c>
    </row>
    <row r="35" spans="2:8" ht="26.25" customHeight="1" x14ac:dyDescent="0.25">
      <c r="B35" s="11"/>
      <c r="C35" s="46" t="s">
        <v>12</v>
      </c>
      <c r="D35" s="46"/>
      <c r="E35" s="46"/>
      <c r="F35" s="47">
        <f>H35</f>
        <v>6128311000</v>
      </c>
      <c r="G35" s="48"/>
      <c r="H35" s="12">
        <f>6255811000-H16</f>
        <v>6128311000</v>
      </c>
    </row>
    <row r="36" spans="2:8" ht="26.25" customHeight="1" x14ac:dyDescent="0.25">
      <c r="B36" s="26"/>
      <c r="C36" s="49" t="s">
        <v>13</v>
      </c>
      <c r="D36" s="49"/>
      <c r="E36" s="49"/>
      <c r="F36" s="50">
        <f>H36</f>
        <v>0</v>
      </c>
      <c r="G36" s="51"/>
      <c r="H36" s="27"/>
    </row>
  </sheetData>
  <mergeCells count="61">
    <mergeCell ref="B12:B13"/>
    <mergeCell ref="C12:E13"/>
    <mergeCell ref="F12:H12"/>
    <mergeCell ref="F13:G13"/>
    <mergeCell ref="A1:H1"/>
    <mergeCell ref="B2:C2"/>
    <mergeCell ref="E2:H2"/>
    <mergeCell ref="A3:H3"/>
    <mergeCell ref="B5:H5"/>
    <mergeCell ref="A6:H6"/>
    <mergeCell ref="B7:H7"/>
    <mergeCell ref="A8:H8"/>
    <mergeCell ref="A10:F10"/>
    <mergeCell ref="G10:H10"/>
    <mergeCell ref="A11:H11"/>
    <mergeCell ref="C14:E14"/>
    <mergeCell ref="F14:G14"/>
    <mergeCell ref="C15:E15"/>
    <mergeCell ref="F15:G15"/>
    <mergeCell ref="C16:E16"/>
    <mergeCell ref="F16:G16"/>
    <mergeCell ref="C17:E17"/>
    <mergeCell ref="F17:G17"/>
    <mergeCell ref="C18:E18"/>
    <mergeCell ref="F18:G18"/>
    <mergeCell ref="C19:E19"/>
    <mergeCell ref="F19:G19"/>
    <mergeCell ref="C23:E23"/>
    <mergeCell ref="F23:G23"/>
    <mergeCell ref="C24:E24"/>
    <mergeCell ref="F24:G24"/>
    <mergeCell ref="C20:E20"/>
    <mergeCell ref="F20:G20"/>
    <mergeCell ref="C21:E21"/>
    <mergeCell ref="F21:G21"/>
    <mergeCell ref="C22:E22"/>
    <mergeCell ref="F22:G22"/>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s>
  <pageMargins left="0" right="0" top="0" bottom="0"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topLeftCell="B22" workbookViewId="0">
      <selection activeCell="D28" sqref="D28"/>
    </sheetView>
  </sheetViews>
  <sheetFormatPr defaultRowHeight="12.75" x14ac:dyDescent="0.2"/>
  <cols>
    <col min="1" max="1" width="0.5" customWidth="1"/>
    <col min="2" max="2" width="8.33203125" customWidth="1"/>
    <col min="3" max="3" width="58.5" customWidth="1"/>
    <col min="4" max="4" width="5.1640625" customWidth="1"/>
    <col min="5" max="5" width="14.6640625" customWidth="1"/>
    <col min="6" max="6" width="5.83203125" customWidth="1"/>
    <col min="7" max="7" width="8.83203125" customWidth="1"/>
    <col min="8" max="8" width="23" customWidth="1"/>
  </cols>
  <sheetData>
    <row r="1" spans="1:8" ht="28.9" customHeight="1" x14ac:dyDescent="0.2">
      <c r="A1" s="61"/>
      <c r="B1" s="61"/>
      <c r="C1" s="61"/>
      <c r="D1" s="61"/>
      <c r="E1" s="61"/>
      <c r="F1" s="61"/>
      <c r="G1" s="61"/>
      <c r="H1" s="61"/>
    </row>
    <row r="2" spans="1:8" ht="18.75" customHeight="1" x14ac:dyDescent="0.2">
      <c r="B2" s="64" t="s">
        <v>72</v>
      </c>
      <c r="C2" s="64"/>
      <c r="D2" s="64"/>
      <c r="E2" s="65" t="s">
        <v>48</v>
      </c>
      <c r="F2" s="65"/>
      <c r="G2" s="65"/>
      <c r="H2" s="65"/>
    </row>
    <row r="3" spans="1:8" ht="18.75" customHeight="1" x14ac:dyDescent="0.2">
      <c r="B3" s="15"/>
      <c r="C3" s="15"/>
      <c r="D3" s="15"/>
      <c r="E3" s="16"/>
      <c r="F3" s="16"/>
      <c r="G3" s="16"/>
      <c r="H3" s="16"/>
    </row>
    <row r="4" spans="1:8" ht="22.5" customHeight="1" x14ac:dyDescent="0.2">
      <c r="A4" s="61"/>
      <c r="B4" s="61"/>
      <c r="C4" s="61"/>
      <c r="D4" s="61"/>
      <c r="E4" s="61"/>
      <c r="F4" s="61"/>
      <c r="G4" s="61"/>
      <c r="H4" s="61"/>
    </row>
    <row r="5" spans="1:8" ht="24.6" customHeight="1" x14ac:dyDescent="0.2">
      <c r="B5" s="66" t="s">
        <v>71</v>
      </c>
      <c r="C5" s="66"/>
      <c r="D5" s="66"/>
      <c r="E5" s="66"/>
      <c r="F5" s="66"/>
      <c r="G5" s="66"/>
      <c r="H5" s="66"/>
    </row>
    <row r="6" spans="1:8" ht="11.25" hidden="1" customHeight="1" x14ac:dyDescent="0.2">
      <c r="A6" s="61"/>
      <c r="B6" s="61"/>
      <c r="C6" s="61"/>
      <c r="D6" s="61"/>
      <c r="E6" s="61"/>
      <c r="F6" s="61"/>
      <c r="G6" s="61"/>
      <c r="H6" s="61"/>
    </row>
    <row r="7" spans="1:8" ht="15.4" customHeight="1" x14ac:dyDescent="0.2">
      <c r="B7" s="39" t="s">
        <v>75</v>
      </c>
      <c r="C7" s="40"/>
      <c r="D7" s="40"/>
      <c r="E7" s="40"/>
      <c r="F7" s="40"/>
      <c r="G7" s="40"/>
      <c r="H7" s="40"/>
    </row>
    <row r="8" spans="1:8" ht="15.4" customHeight="1" x14ac:dyDescent="0.2">
      <c r="B8" s="19"/>
      <c r="C8" s="18"/>
      <c r="D8" s="18"/>
      <c r="E8" s="18"/>
      <c r="F8" s="18"/>
      <c r="G8" s="18"/>
      <c r="H8" s="18"/>
    </row>
    <row r="9" spans="1:8" ht="13.7" customHeight="1" x14ac:dyDescent="0.2">
      <c r="A9" s="61"/>
      <c r="B9" s="61"/>
      <c r="C9" s="61"/>
      <c r="D9" s="61"/>
      <c r="E9" s="61"/>
      <c r="F9" s="61"/>
      <c r="G9" s="62" t="s">
        <v>49</v>
      </c>
      <c r="H9" s="62"/>
    </row>
    <row r="10" spans="1:8" ht="1.7" customHeight="1" x14ac:dyDescent="0.2">
      <c r="A10" s="61"/>
      <c r="B10" s="61"/>
      <c r="C10" s="61"/>
      <c r="D10" s="61"/>
      <c r="E10" s="61"/>
      <c r="F10" s="61"/>
      <c r="G10" s="61"/>
      <c r="H10" s="61"/>
    </row>
    <row r="11" spans="1:8" ht="34.9" customHeight="1" x14ac:dyDescent="0.2">
      <c r="B11" s="63" t="s">
        <v>18</v>
      </c>
      <c r="C11" s="63" t="s">
        <v>19</v>
      </c>
      <c r="D11" s="63" t="s">
        <v>2</v>
      </c>
      <c r="E11" s="63"/>
      <c r="F11" s="63"/>
      <c r="G11" s="63"/>
      <c r="H11" s="63"/>
    </row>
    <row r="12" spans="1:8" ht="41.65" customHeight="1" x14ac:dyDescent="0.2">
      <c r="B12" s="63"/>
      <c r="C12" s="63"/>
      <c r="D12" s="63" t="s">
        <v>50</v>
      </c>
      <c r="E12" s="63"/>
      <c r="F12" s="63" t="s">
        <v>51</v>
      </c>
      <c r="G12" s="63"/>
      <c r="H12" s="13" t="s">
        <v>52</v>
      </c>
    </row>
    <row r="13" spans="1:8" ht="15.4" customHeight="1" x14ac:dyDescent="0.2">
      <c r="B13" s="13" t="s">
        <v>22</v>
      </c>
      <c r="C13" s="13" t="s">
        <v>23</v>
      </c>
      <c r="D13" s="60" t="s">
        <v>53</v>
      </c>
      <c r="E13" s="60"/>
      <c r="F13" s="60">
        <v>2</v>
      </c>
      <c r="G13" s="60"/>
      <c r="H13" s="14">
        <v>3</v>
      </c>
    </row>
    <row r="14" spans="1:8" ht="26.25" customHeight="1" x14ac:dyDescent="0.2">
      <c r="B14" s="20"/>
      <c r="C14" s="21" t="s">
        <v>54</v>
      </c>
      <c r="D14" s="44">
        <f>SUM(D15:E27)</f>
        <v>6255811000</v>
      </c>
      <c r="E14" s="44"/>
      <c r="F14" s="47"/>
      <c r="G14" s="47"/>
      <c r="H14" s="10">
        <f>D14</f>
        <v>6255811000</v>
      </c>
    </row>
    <row r="15" spans="1:8" ht="19.5" customHeight="1" x14ac:dyDescent="0.2">
      <c r="B15" s="20"/>
      <c r="C15" s="22" t="s">
        <v>55</v>
      </c>
      <c r="D15" s="44"/>
      <c r="E15" s="44"/>
      <c r="F15" s="47"/>
      <c r="G15" s="47"/>
      <c r="H15" s="10"/>
    </row>
    <row r="16" spans="1:8" ht="19.5" customHeight="1" x14ac:dyDescent="0.2">
      <c r="B16" s="20">
        <v>1</v>
      </c>
      <c r="C16" s="22" t="s">
        <v>56</v>
      </c>
      <c r="D16" s="44"/>
      <c r="E16" s="44"/>
      <c r="F16" s="47"/>
      <c r="G16" s="47"/>
      <c r="H16" s="10"/>
    </row>
    <row r="17" spans="2:8" ht="19.5" customHeight="1" x14ac:dyDescent="0.2">
      <c r="B17" s="20">
        <v>2</v>
      </c>
      <c r="C17" s="22" t="s">
        <v>57</v>
      </c>
      <c r="D17" s="44"/>
      <c r="E17" s="44"/>
      <c r="F17" s="47"/>
      <c r="G17" s="47"/>
      <c r="H17" s="10"/>
    </row>
    <row r="18" spans="2:8" ht="19.5" customHeight="1" x14ac:dyDescent="0.2">
      <c r="B18" s="20">
        <v>3</v>
      </c>
      <c r="C18" s="22" t="s">
        <v>58</v>
      </c>
      <c r="D18" s="44"/>
      <c r="E18" s="44"/>
      <c r="F18" s="47"/>
      <c r="G18" s="47"/>
      <c r="H18" s="10"/>
    </row>
    <row r="19" spans="2:8" ht="19.5" customHeight="1" x14ac:dyDescent="0.2">
      <c r="B19" s="20">
        <v>4</v>
      </c>
      <c r="C19" s="22" t="s">
        <v>59</v>
      </c>
      <c r="D19" s="44">
        <v>175577940</v>
      </c>
      <c r="E19" s="44"/>
      <c r="F19" s="47"/>
      <c r="G19" s="47"/>
      <c r="H19" s="10">
        <f t="shared" ref="H19:H27" si="0">D19</f>
        <v>175577940</v>
      </c>
    </row>
    <row r="20" spans="2:8" ht="19.5" customHeight="1" x14ac:dyDescent="0.2">
      <c r="B20" s="20">
        <v>5</v>
      </c>
      <c r="C20" s="22" t="s">
        <v>60</v>
      </c>
      <c r="D20" s="44"/>
      <c r="E20" s="44"/>
      <c r="F20" s="47"/>
      <c r="G20" s="47"/>
      <c r="H20" s="10"/>
    </row>
    <row r="21" spans="2:8" ht="19.5" customHeight="1" x14ac:dyDescent="0.2">
      <c r="B21" s="20">
        <v>6</v>
      </c>
      <c r="C21" s="22" t="s">
        <v>61</v>
      </c>
      <c r="D21" s="44">
        <v>62000000</v>
      </c>
      <c r="E21" s="44"/>
      <c r="F21" s="47"/>
      <c r="G21" s="47"/>
      <c r="H21" s="10">
        <f t="shared" si="0"/>
        <v>62000000</v>
      </c>
    </row>
    <row r="22" spans="2:8" ht="19.5" customHeight="1" x14ac:dyDescent="0.2">
      <c r="B22" s="20">
        <v>7</v>
      </c>
      <c r="C22" s="22" t="s">
        <v>62</v>
      </c>
      <c r="D22" s="44">
        <v>50000000</v>
      </c>
      <c r="E22" s="44"/>
      <c r="F22" s="47"/>
      <c r="G22" s="47"/>
      <c r="H22" s="10">
        <f>D22</f>
        <v>50000000</v>
      </c>
    </row>
    <row r="23" spans="2:8" ht="19.5" customHeight="1" x14ac:dyDescent="0.2">
      <c r="B23" s="20">
        <v>8</v>
      </c>
      <c r="C23" s="22" t="s">
        <v>63</v>
      </c>
      <c r="D23" s="44">
        <v>69000000</v>
      </c>
      <c r="E23" s="44"/>
      <c r="F23" s="47"/>
      <c r="G23" s="47"/>
      <c r="H23" s="10">
        <f>D23</f>
        <v>69000000</v>
      </c>
    </row>
    <row r="24" spans="2:8" ht="49.5" customHeight="1" x14ac:dyDescent="0.2">
      <c r="B24" s="20">
        <v>9</v>
      </c>
      <c r="C24" s="22" t="s">
        <v>64</v>
      </c>
      <c r="D24" s="44">
        <f>TT3442016_B109!H15-TT3442016_B110!D19-TT3442016_B110!D21-TT3442016_B110!D27-D22-D23</f>
        <v>5778531060</v>
      </c>
      <c r="E24" s="44"/>
      <c r="F24" s="47"/>
      <c r="G24" s="47"/>
      <c r="H24" s="10">
        <f t="shared" si="0"/>
        <v>5778531060</v>
      </c>
    </row>
    <row r="25" spans="2:8" ht="27.75" customHeight="1" x14ac:dyDescent="0.2">
      <c r="B25" s="20">
        <v>10</v>
      </c>
      <c r="C25" s="22" t="s">
        <v>65</v>
      </c>
      <c r="D25" s="44"/>
      <c r="E25" s="44"/>
      <c r="F25" s="47"/>
      <c r="G25" s="47"/>
      <c r="H25" s="10"/>
    </row>
    <row r="26" spans="2:8" ht="27.75" customHeight="1" x14ac:dyDescent="0.2">
      <c r="B26" s="20">
        <v>11</v>
      </c>
      <c r="C26" s="22" t="s">
        <v>66</v>
      </c>
      <c r="D26" s="44"/>
      <c r="E26" s="44"/>
      <c r="F26" s="47"/>
      <c r="G26" s="47"/>
      <c r="H26" s="10"/>
    </row>
    <row r="27" spans="2:8" ht="27.75" customHeight="1" x14ac:dyDescent="0.2">
      <c r="B27" s="28">
        <v>12</v>
      </c>
      <c r="C27" s="29" t="s">
        <v>67</v>
      </c>
      <c r="D27" s="59">
        <v>120702000</v>
      </c>
      <c r="E27" s="59"/>
      <c r="F27" s="50"/>
      <c r="G27" s="50"/>
      <c r="H27" s="30">
        <f t="shared" si="0"/>
        <v>120702000</v>
      </c>
    </row>
  </sheetData>
  <mergeCells count="45">
    <mergeCell ref="A6:H6"/>
    <mergeCell ref="A1:H1"/>
    <mergeCell ref="B2:D2"/>
    <mergeCell ref="E2:H2"/>
    <mergeCell ref="A4:H4"/>
    <mergeCell ref="B5:H5"/>
    <mergeCell ref="B7:H7"/>
    <mergeCell ref="A9:F9"/>
    <mergeCell ref="G9:H9"/>
    <mergeCell ref="A10:H10"/>
    <mergeCell ref="B11:B12"/>
    <mergeCell ref="C11:C12"/>
    <mergeCell ref="D11:H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s>
  <pageMargins left="0" right="0" top="0" bottom="0"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TT3442016_B114</vt:lpstr>
      <vt:lpstr>TT3442016_B109</vt:lpstr>
      <vt:lpstr>TT3442016_B110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dinhphung123@</dc:creator>
  <cp:lastModifiedBy>Panasonic</cp:lastModifiedBy>
  <cp:lastPrinted>2025-02-13T07:01:37Z</cp:lastPrinted>
  <dcterms:created xsi:type="dcterms:W3CDTF">2019-02-26T07:07:46Z</dcterms:created>
  <dcterms:modified xsi:type="dcterms:W3CDTF">2025-02-13T07:14:39Z</dcterms:modified>
</cp:coreProperties>
</file>